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25" windowHeight="10995"/>
  </bookViews>
  <sheets>
    <sheet name="PROGR_BIENNALE_BENI_SERVIZI" sheetId="1" r:id="rId1"/>
  </sheets>
  <definedNames>
    <definedName name="_xlnm.Print_Area" localSheetId="0">PROGR_BIENNALE_BENI_SERVIZI!$A$1:$J$56</definedName>
    <definedName name="_xlnm.Print_Titles" localSheetId="0">PROGR_BIENNALE_BENI_SERVIZI!$3:$4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55" i="1" l="1"/>
  <c r="E30" i="1"/>
  <c r="E55" i="1" s="1"/>
  <c r="E32" i="1"/>
  <c r="B33" i="1"/>
</calcChain>
</file>

<file path=xl/sharedStrings.xml><?xml version="1.0" encoding="utf-8"?>
<sst xmlns="http://schemas.openxmlformats.org/spreadsheetml/2006/main" count="215" uniqueCount="125">
  <si>
    <t>S.O. proponente</t>
  </si>
  <si>
    <t xml:space="preserve">Quantità </t>
  </si>
  <si>
    <t>N° riferimento nomenclatura</t>
  </si>
  <si>
    <t>Importo complessivo previsto</t>
  </si>
  <si>
    <t>Fonte finanziamento</t>
  </si>
  <si>
    <t>Descrizione fornitura/prestazione</t>
  </si>
  <si>
    <t>SCHEDA FABBISOGNI PER IMPLEMENTAZIONE PROGRAMMA BIENNALE ACQUISTI DI BENI E SERVIZI (CONTRATTI IMPORTO ≥ € 40.000)</t>
  </si>
  <si>
    <t xml:space="preserve">NOTE </t>
  </si>
  <si>
    <t>IGM</t>
  </si>
  <si>
    <t>63712710-3 Servizi di monitoraggio del traffico</t>
  </si>
  <si>
    <t>71351810-4 Servizi topografici</t>
  </si>
  <si>
    <t>71356300-1 Servizi di supporto tecnico</t>
  </si>
  <si>
    <t>72268000-1 Servizi di fornitura di software</t>
  </si>
  <si>
    <t>Servizio di svolgimento di rilievi topografici.</t>
  </si>
  <si>
    <t>Affidamento di attività a supporto dei servizi in materia di Sicurezza Stradale.</t>
  </si>
  <si>
    <t xml:space="preserve">Affidamento di attività per la redazione di elaborati grafici e testuali, a norma del D. Lgs. 50/2016. </t>
  </si>
  <si>
    <t>Fornitura alla PLRC di strumentazioni nell'ambito del progetto "Velocità Notturne".</t>
  </si>
  <si>
    <t>Attività specialistiche e di supporto nell'ambito della progettazione prevista nel PON Metro.</t>
  </si>
  <si>
    <t>SEI</t>
  </si>
  <si>
    <t>48218000-9</t>
  </si>
  <si>
    <t>ricavi da mercato</t>
  </si>
  <si>
    <t>63721100-0</t>
  </si>
  <si>
    <t>64216210-8</t>
  </si>
  <si>
    <t>Manutenzione sw/hw di gestione delle unità di bordo delle vetture Car Sharing</t>
  </si>
  <si>
    <t>50532000-3</t>
  </si>
  <si>
    <t>50112300-6</t>
  </si>
  <si>
    <t>Spese postali per gestione servizi di permessistica</t>
  </si>
  <si>
    <t>64100000-7</t>
  </si>
  <si>
    <t>72230000-6</t>
  </si>
  <si>
    <t>30210000-4</t>
  </si>
  <si>
    <t>SPC</t>
  </si>
  <si>
    <t>Servizi di informazione ANSA</t>
  </si>
  <si>
    <t xml:space="preserve">Attività di ideazione, progettazione grafica e realizzazione di prodotti e servizi di comunicazione per RSM. </t>
  </si>
  <si>
    <t xml:space="preserve">Servizio di traduzione dall’italiano in inglese e spagnolo del sito istituzionale di Roma servizi per la mobilità S.r.l. e di eventuale materiale di informazio-ne/comunicazione di altra tipologia </t>
  </si>
  <si>
    <t>Contratto pluriennale 2017 &gt; 2018</t>
  </si>
  <si>
    <t>Allestimenti, eventi, diffusione materiale di comunicazione</t>
  </si>
  <si>
    <t>Acquisto media e affitto spazi promozionali</t>
  </si>
  <si>
    <t>FORNITURA IN NOLEGGIO DI APPARECCHIATURE MULTIFUNZIONE COLORE PER SCANSIONE, COPIA E STAMPA</t>
  </si>
  <si>
    <t>30232110-8</t>
  </si>
  <si>
    <t>Contratto triennale termina ad ottobre 2018 (vale circa 110.000 €). 10.000 € indicati coprono il periodo ott - dic 2018</t>
  </si>
  <si>
    <t>SERVIZIO DI HELPDESK</t>
  </si>
  <si>
    <t>72253000-3</t>
  </si>
  <si>
    <t>Contratto triennale termina a settembre 2018 (vale circa 120.000 €). 20.000 € indicati coprono il periodo sett - dic 2018</t>
  </si>
  <si>
    <t>ATTIVITA' DI CONDUZIONE OPERATIVA, MANUTENZIONE E ASSISTENZA SISTEMISTICA DEI SISTEMI INFORMATIVI DI ROMA SERVIZI PER LA MOBILITA' SRL</t>
  </si>
  <si>
    <t>72250000-2</t>
  </si>
  <si>
    <t>Contratto triennale termina a settembre 2017 - Nuovi affidamenti a partire da ott 2017 comprensivi di manutenzione evolutiva</t>
  </si>
  <si>
    <t>SERVIZIO DI POSTA ELETTRONICA AZIENDALE</t>
  </si>
  <si>
    <t>48811000-6</t>
  </si>
  <si>
    <t>Contratto scade a giugno 2017</t>
  </si>
  <si>
    <t>INFRASTRUTTURA INFORMATICA</t>
  </si>
  <si>
    <t>32424000-1</t>
  </si>
  <si>
    <t>30230000-0 48920000-3</t>
  </si>
  <si>
    <t>LICENZE SAP</t>
  </si>
  <si>
    <t>72420000-0</t>
  </si>
  <si>
    <t>MIGRAZIONE CED ROMA RADIO</t>
  </si>
  <si>
    <t>LICENZE MICROSOFT SHAREPOINT / SQL SERVER</t>
  </si>
  <si>
    <t>48920000-3</t>
  </si>
  <si>
    <t>FORNITURA DEI SERVIZI DI CONNETTIVITA' E SICUREZZA NELL'AMBITO DEL SISTEMA PUBBLICO DI CONNETTIVITA'</t>
  </si>
  <si>
    <t>72400000-4</t>
  </si>
  <si>
    <t>ATTIVITA' DI CONDUZIONE OPERATIVA, MANUTENZIONE E ASSISTENZA SISTEMISTICA DEI SISTEMI, APPARATI, APPARATI TLC DEL CED DELLA PIATTAFORMA DI COMUNICAZIONE DI ROMA SERVIZI PER LA MOBILITA' SRL</t>
  </si>
  <si>
    <t>ATTIVITA' DI CONDUZIONE OPERATIVA, MANUTENZIONE E ASSISTENZA SISTEMISTICA DEI SISTEMI, APPARATI DELLA PIATTAFORMA INFOMOBILITA' DI ROMA SERVIZI PER LA MOBILITA' SRL</t>
  </si>
  <si>
    <t>SSM</t>
  </si>
  <si>
    <t>MP3 - Master Plan 3 Intervento per il monitoraggio delle direttrici di penetrazione urbana e dei principali itinerari urbani di scorrimento della rete intra-GRA del Comune di Roma - Fornitura e Posa in Opera di Impianti Semaforici Centralizzati</t>
  </si>
  <si>
    <t>45316212-4</t>
  </si>
  <si>
    <t>MP3 - Master Plan 3 Intervento per il monitoraggio delle direttrici di penetrazione urbana e dei principali itinerari urbani di scorrimento della rete intra-GRA del Comune di Roma - Fornitura e Posa in Opera di Pannelli a Messaggio Variabile e Stazioni di Misura</t>
  </si>
  <si>
    <t>34924000-0     34972000-1</t>
  </si>
  <si>
    <t xml:space="preserve">Programma per lo sviluppo delle azioni del PGTU - primo e secondo stralcio Allegato III - Potenziamento dei sistemi Intelligent Trasport System (I.T.S.) di monitoraggio del traffico e di informazione all'utenza </t>
  </si>
  <si>
    <t>72268000-1      30210000-4</t>
  </si>
  <si>
    <t>MP2 - Programma strategico per la
mobilità nelle aree metropolitane. “Intervento per il monitoraggio
delle direttrici di penetrazione urbana e dei principali itinerari 
urbani di scorrimento della rete intra - GRA del Comune di Roma”</t>
  </si>
  <si>
    <t xml:space="preserve">CICERONE - Fornitura e Servizi Hardware - Software </t>
  </si>
  <si>
    <t>Nuovi Impianti San Giovanni Metro C</t>
  </si>
  <si>
    <t>Nuovi Impianti Tiburtina</t>
  </si>
  <si>
    <t xml:space="preserve"> SSM</t>
  </si>
  <si>
    <t>TOTALE GENERALE RSM</t>
  </si>
  <si>
    <t>Stipula Accordo Quadro con più operatori per l'affidamento di attività di misure di traffico ed indagini sulla mobilità.</t>
  </si>
  <si>
    <t>92400000-5 / Servizi di agenzie di stampa</t>
  </si>
  <si>
    <t>79341400-0 / Servizi di campagne pubblicitarie</t>
  </si>
  <si>
    <t>79530000-8 / Servizi di traduzione</t>
  </si>
  <si>
    <t>79952000-2 / Servizi di organizzazione di eventi; 79824000-6 / Servizi di stampa e di distribuzione</t>
  </si>
  <si>
    <t>79341400-0 / Sevizio di campagne pubblicitarie</t>
  </si>
  <si>
    <t>CdS con Roma Capitale (da formalizzare)</t>
  </si>
  <si>
    <t>CdS con Roma Capitale (da formalizzare) - Disciplinare di incarico POD D.D. Dipartimento Mobilità e Trasporti di Roma Capitale n. 453/2016</t>
  </si>
  <si>
    <t>D.D. Dipartimento Mobilità e Trasporti di Roma Capitale n.1317/2014</t>
  </si>
  <si>
    <t>Disciplinare di incarico POD D.D. Dipartimento Mobilità e Trasporti di Roma Capitale n. 453/2016</t>
  </si>
  <si>
    <t>D.D. Mobilità e Trasporti di Roma Capitale n. 2490/2006 - Legge 472/99</t>
  </si>
  <si>
    <t>Metro C SpA - affidamento da formalizzare</t>
  </si>
  <si>
    <t>Roma Capitale - Dipartimento Sviluppo Infrastrutture e Manutenzione Urbana - affidamento da formalizzare</t>
  </si>
  <si>
    <t>PGCRI</t>
  </si>
  <si>
    <t>Fornitura buoni pasto</t>
  </si>
  <si>
    <t>30199770-8 Buoni Pasto</t>
  </si>
  <si>
    <t>Fornitura di servizi (payroll)</t>
  </si>
  <si>
    <t>79631000-6 Servizio di personale e di foglio paga</t>
  </si>
  <si>
    <t>Contratto di durata biennale</t>
  </si>
  <si>
    <t>Contratto di durata triennale</t>
  </si>
  <si>
    <t>D.D. Dipartimento Mobilità e Trasporti di Roma Capitale n. 1004/2014 - autofinanziamento</t>
  </si>
  <si>
    <t>D.G.C. Roma Capitale n. 12/2010 - D.G.C. Roma Capitale n. 336/2012 - D.D. Dipartimento Mobilità e Trasporti di Roma Capitale n. 1395/2012 - autofinaziamento</t>
  </si>
  <si>
    <t>Acquisizione utilizzo licenza Alfresco Enterprises</t>
  </si>
  <si>
    <t>Carburante vetture Car Sharing</t>
  </si>
  <si>
    <t>Utilizzo del Call Center Nazionale Gestori Car Sharing</t>
  </si>
  <si>
    <t>Lavaggio veicoli Car Sharing</t>
  </si>
  <si>
    <t>Gestione del sistema ChiamaTaxi 060609</t>
  </si>
  <si>
    <t>Servizi di gestione delle transazioni di acquisto dei permessi Bus Turistici con Tecnologia Telepass</t>
  </si>
  <si>
    <t>66172000-6</t>
  </si>
  <si>
    <t>Implementazione sistema di bordo one-way su veicoli car sharing</t>
  </si>
  <si>
    <t>Finanziamento MATTM ex DM 495/99 (programma approv. con decreto DSA/DEC/6/2008)</t>
  </si>
  <si>
    <t>Manutenzione ordinaria/correttiva + sviluppi ed implementazioni evolutive dei Sistemi Integrati di Sportello</t>
  </si>
  <si>
    <t>AGISC</t>
  </si>
  <si>
    <t>ASSICURAZIONE SANITARIA DIPENDENTI</t>
  </si>
  <si>
    <t>66512220-0</t>
  </si>
  <si>
    <t>SERVICE PASSIVO ATAC PER ENERGIA ELETTRICA PALINE</t>
  </si>
  <si>
    <t>09310000-5</t>
  </si>
  <si>
    <t>SERVICE PASSIVO ATAC PER PRELIEVO, CONTA E CUSTODIA VALORI CHECK POINT</t>
  </si>
  <si>
    <t>66162000-3</t>
  </si>
  <si>
    <t>SERVIZIO DI STAMPA E CONSEGNA DI ELEBORATI GRAFICI E DIGITALI</t>
  </si>
  <si>
    <t>79823000-9</t>
  </si>
  <si>
    <t>Contratto stampe in scadenza a luglio 2017. L'importo è relativo al periodo agosto-dicembre 2017.</t>
  </si>
  <si>
    <t>LOCAZIONE CHECK POINT AURELIA</t>
  </si>
  <si>
    <t>70220000-9</t>
  </si>
  <si>
    <t>Contratto totale annuo  è pari ad € 75.000. L'importo del 2018 è relativo a 9 mesi, in quanto il contratto scade a marzo 2018.</t>
  </si>
  <si>
    <t>SERVIZIO DI PULIZIA SEDI AZIENDALI</t>
  </si>
  <si>
    <t>90919000-2</t>
  </si>
  <si>
    <t>Contratto totale annuo  è pari ad € 65.350. L'importo del 2018 è relativo a 7,5 mesi, in quanto il contratto scade a metà maggio 2018.</t>
  </si>
  <si>
    <t>Fornitura per ITS PON Metro - Prima annualità.</t>
  </si>
  <si>
    <t>Disciplinare di incarico PON Metro DD Dipartimento Mobilità e Trasporti di Roma Capitale n. 871/2016</t>
  </si>
  <si>
    <t>CdS con Roma Capitale (da formalizzare) - Disciplinare di incarico POD D.D. Dipartimento Mobilità e Trasporti di Roma Capitale n. 453/2016 - Disciplinare di incarico PON Metro DD Dipartimento Mobilità e Trasporti di Roma Capitale n. 871/2016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</si>
</sst>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6"/>
      <color rgb="FFFF0000"/>
      <name val="Arial"/>
      <family val="2"/>
    </font>
    <font>
      <b/>
      <sz val="11"/>
      <color rgb="FFFF0000"/>
      <name val="Arial"/>
      <family val="2"/>
    </font>
    <font>
      <b/>
      <sz val="14"/>
      <color rgb="FFFF000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5" fillId="0" borderId="0" xfId="0" applyFont="1"/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wrapText="1"/>
    </xf>
    <xf numFmtId="44" fontId="5" fillId="0" borderId="4" xfId="0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/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4" xfId="0" applyFont="1" applyFill="1" applyBorder="1" applyAlignment="1">
      <alignment vertical="center" wrapText="1"/>
    </xf>
    <xf numFmtId="9" fontId="5" fillId="2" borderId="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164" fontId="5" fillId="0" borderId="0" xfId="0" applyNumberFormat="1" applyFont="1"/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7" fillId="3" borderId="4" xfId="0" applyFont="1" applyFill="1" applyBorder="1" applyAlignment="1">
      <alignment vertical="center"/>
    </xf>
    <xf numFmtId="164" fontId="8" fillId="3" borderId="4" xfId="0" applyNumberFormat="1" applyFont="1" applyFill="1" applyBorder="1"/>
    <xf numFmtId="9" fontId="5" fillId="0" borderId="5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 wrapText="1"/>
    </xf>
    <xf numFmtId="165" fontId="5" fillId="2" borderId="5" xfId="1" applyNumberFormat="1" applyFont="1" applyFill="1" applyBorder="1" applyAlignment="1">
      <alignment horizontal="center" vertical="center"/>
    </xf>
    <xf numFmtId="49" fontId="5" fillId="0" borderId="5" xfId="0" applyNumberFormat="1" applyFont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164" fontId="0" fillId="0" borderId="0" xfId="0" applyNumberFormat="1"/>
    <xf numFmtId="164" fontId="9" fillId="2" borderId="4" xfId="0" applyNumberFormat="1" applyFont="1" applyFill="1" applyBorder="1" applyAlignment="1">
      <alignment horizontal="center" vertical="center" wrapText="1"/>
    </xf>
    <xf numFmtId="164" fontId="11" fillId="2" borderId="4" xfId="0" applyNumberFormat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abSelected="1" topLeftCell="A46" zoomScale="80" zoomScaleNormal="80" workbookViewId="0">
      <selection activeCell="F60" sqref="F60"/>
    </sheetView>
  </sheetViews>
  <sheetFormatPr defaultRowHeight="15" x14ac:dyDescent="0.25"/>
  <cols>
    <col min="1" max="1" width="20.28515625" customWidth="1"/>
    <col min="2" max="2" width="60.85546875" customWidth="1"/>
    <col min="3" max="3" width="14.7109375" customWidth="1"/>
    <col min="4" max="4" width="14.85546875" bestFit="1" customWidth="1"/>
    <col min="5" max="5" width="20.140625" bestFit="1" customWidth="1"/>
    <col min="6" max="6" width="19.5703125" bestFit="1" customWidth="1"/>
    <col min="7" max="7" width="37.5703125" customWidth="1"/>
    <col min="8" max="8" width="37" customWidth="1"/>
    <col min="9" max="9" width="2.5703125" customWidth="1"/>
    <col min="10" max="10" width="55.85546875" bestFit="1" customWidth="1"/>
  </cols>
  <sheetData>
    <row r="1" spans="1:10" ht="33.75" customHeight="1" x14ac:dyDescent="0.25">
      <c r="A1" s="50" t="s">
        <v>6</v>
      </c>
      <c r="B1" s="50"/>
      <c r="C1" s="50"/>
      <c r="D1" s="50"/>
      <c r="E1" s="50"/>
      <c r="F1" s="50"/>
      <c r="G1" s="50"/>
      <c r="H1" s="50"/>
    </row>
    <row r="2" spans="1:10" ht="15.75" thickBot="1" x14ac:dyDescent="0.3"/>
    <row r="3" spans="1:10" s="1" customFormat="1" ht="29.25" customHeight="1" x14ac:dyDescent="0.2">
      <c r="A3" s="57" t="s">
        <v>0</v>
      </c>
      <c r="B3" s="57" t="s">
        <v>5</v>
      </c>
      <c r="C3" s="51" t="s">
        <v>1</v>
      </c>
      <c r="D3" s="52"/>
      <c r="E3" s="53" t="s">
        <v>3</v>
      </c>
      <c r="F3" s="54"/>
      <c r="G3" s="57" t="s">
        <v>4</v>
      </c>
      <c r="H3" s="57" t="s">
        <v>2</v>
      </c>
      <c r="J3" s="55" t="s">
        <v>7</v>
      </c>
    </row>
    <row r="4" spans="1:10" s="1" customFormat="1" ht="23.25" customHeight="1" thickBot="1" x14ac:dyDescent="0.3">
      <c r="A4" s="58"/>
      <c r="B4" s="58"/>
      <c r="C4" s="26">
        <v>2017</v>
      </c>
      <c r="D4" s="27">
        <v>2018</v>
      </c>
      <c r="E4" s="28">
        <v>2017</v>
      </c>
      <c r="F4" s="28">
        <v>2018</v>
      </c>
      <c r="G4" s="58"/>
      <c r="H4" s="58"/>
      <c r="J4" s="56"/>
    </row>
    <row r="5" spans="1:10" s="1" customFormat="1" ht="43.5" customHeight="1" x14ac:dyDescent="0.2">
      <c r="A5" s="2" t="s">
        <v>8</v>
      </c>
      <c r="B5" s="3" t="s">
        <v>74</v>
      </c>
      <c r="C5" s="4"/>
      <c r="D5" s="4"/>
      <c r="E5" s="5">
        <v>50000</v>
      </c>
      <c r="F5" s="5">
        <v>120000</v>
      </c>
      <c r="G5" s="8" t="s">
        <v>80</v>
      </c>
      <c r="H5" s="9" t="s">
        <v>9</v>
      </c>
      <c r="J5" s="7"/>
    </row>
    <row r="6" spans="1:10" s="1" customFormat="1" ht="71.25" x14ac:dyDescent="0.2">
      <c r="A6" s="2" t="s">
        <v>8</v>
      </c>
      <c r="B6" s="3" t="s">
        <v>13</v>
      </c>
      <c r="C6" s="5"/>
      <c r="D6" s="5"/>
      <c r="E6" s="5">
        <v>50000</v>
      </c>
      <c r="F6" s="5">
        <v>50000</v>
      </c>
      <c r="G6" s="8" t="s">
        <v>81</v>
      </c>
      <c r="H6" s="9" t="s">
        <v>10</v>
      </c>
      <c r="J6" s="7"/>
    </row>
    <row r="7" spans="1:10" s="1" customFormat="1" ht="43.5" customHeight="1" x14ac:dyDescent="0.2">
      <c r="A7" s="2" t="s">
        <v>8</v>
      </c>
      <c r="B7" s="3" t="s">
        <v>14</v>
      </c>
      <c r="C7" s="5"/>
      <c r="D7" s="5"/>
      <c r="E7" s="5">
        <v>47000</v>
      </c>
      <c r="F7" s="5">
        <v>47000</v>
      </c>
      <c r="G7" s="8" t="s">
        <v>80</v>
      </c>
      <c r="H7" s="9" t="s">
        <v>11</v>
      </c>
      <c r="J7" s="7"/>
    </row>
    <row r="8" spans="1:10" s="1" customFormat="1" ht="111.75" customHeight="1" x14ac:dyDescent="0.2">
      <c r="A8" s="2" t="s">
        <v>8</v>
      </c>
      <c r="B8" s="3" t="s">
        <v>15</v>
      </c>
      <c r="C8" s="5"/>
      <c r="D8" s="5"/>
      <c r="E8" s="5">
        <v>90000</v>
      </c>
      <c r="F8" s="5"/>
      <c r="G8" s="8" t="s">
        <v>124</v>
      </c>
      <c r="H8" s="9" t="s">
        <v>11</v>
      </c>
      <c r="J8" s="7"/>
    </row>
    <row r="9" spans="1:10" s="1" customFormat="1" ht="71.25" x14ac:dyDescent="0.2">
      <c r="A9" s="2" t="s">
        <v>8</v>
      </c>
      <c r="B9" s="3" t="s">
        <v>16</v>
      </c>
      <c r="C9" s="5"/>
      <c r="D9" s="5"/>
      <c r="E9" s="5">
        <v>80000</v>
      </c>
      <c r="F9" s="5"/>
      <c r="G9" s="20" t="s">
        <v>95</v>
      </c>
      <c r="H9" s="9" t="s">
        <v>12</v>
      </c>
      <c r="J9" s="7"/>
    </row>
    <row r="10" spans="1:10" s="1" customFormat="1" ht="50.1" customHeight="1" x14ac:dyDescent="0.2">
      <c r="A10" s="2" t="s">
        <v>8</v>
      </c>
      <c r="B10" s="3" t="s">
        <v>17</v>
      </c>
      <c r="C10" s="5"/>
      <c r="D10" s="5"/>
      <c r="E10" s="5">
        <v>60000</v>
      </c>
      <c r="F10" s="5">
        <v>60000</v>
      </c>
      <c r="G10" s="8" t="s">
        <v>123</v>
      </c>
      <c r="H10" s="9" t="s">
        <v>11</v>
      </c>
      <c r="J10" s="7"/>
    </row>
    <row r="11" spans="1:10" s="12" customFormat="1" ht="44.25" customHeight="1" x14ac:dyDescent="0.25">
      <c r="A11" s="10" t="s">
        <v>18</v>
      </c>
      <c r="B11" s="42" t="s">
        <v>96</v>
      </c>
      <c r="C11" s="11"/>
      <c r="D11" s="11"/>
      <c r="E11" s="11">
        <v>45000.07</v>
      </c>
      <c r="F11" s="11">
        <v>45000.07</v>
      </c>
      <c r="G11" s="8" t="s">
        <v>80</v>
      </c>
      <c r="H11" s="9" t="s">
        <v>19</v>
      </c>
      <c r="J11" s="9"/>
    </row>
    <row r="12" spans="1:10" s="15" customFormat="1" ht="44.25" customHeight="1" x14ac:dyDescent="0.25">
      <c r="A12" s="10" t="s">
        <v>18</v>
      </c>
      <c r="B12" s="43" t="s">
        <v>97</v>
      </c>
      <c r="C12" s="11"/>
      <c r="D12" s="11"/>
      <c r="E12" s="14">
        <v>170000</v>
      </c>
      <c r="F12" s="14">
        <v>170000</v>
      </c>
      <c r="G12" s="13" t="s">
        <v>20</v>
      </c>
      <c r="H12" s="13" t="s">
        <v>21</v>
      </c>
      <c r="J12" s="13"/>
    </row>
    <row r="13" spans="1:10" s="15" customFormat="1" ht="44.25" customHeight="1" x14ac:dyDescent="0.25">
      <c r="A13" s="10" t="s">
        <v>18</v>
      </c>
      <c r="B13" s="43" t="s">
        <v>98</v>
      </c>
      <c r="C13" s="11"/>
      <c r="D13" s="11"/>
      <c r="E13" s="14">
        <v>70000</v>
      </c>
      <c r="F13" s="14">
        <v>70000</v>
      </c>
      <c r="G13" s="13" t="s">
        <v>20</v>
      </c>
      <c r="H13" s="13" t="s">
        <v>22</v>
      </c>
      <c r="J13" s="13"/>
    </row>
    <row r="14" spans="1:10" s="15" customFormat="1" ht="44.25" customHeight="1" x14ac:dyDescent="0.25">
      <c r="A14" s="10" t="s">
        <v>18</v>
      </c>
      <c r="B14" s="43" t="s">
        <v>23</v>
      </c>
      <c r="C14" s="11"/>
      <c r="D14" s="11"/>
      <c r="E14" s="14">
        <v>100000</v>
      </c>
      <c r="F14" s="14">
        <v>100000</v>
      </c>
      <c r="G14" s="13" t="s">
        <v>20</v>
      </c>
      <c r="H14" s="13" t="s">
        <v>24</v>
      </c>
      <c r="J14" s="13"/>
    </row>
    <row r="15" spans="1:10" s="15" customFormat="1" ht="44.25" customHeight="1" x14ac:dyDescent="0.25">
      <c r="A15" s="10" t="s">
        <v>18</v>
      </c>
      <c r="B15" s="43" t="s">
        <v>99</v>
      </c>
      <c r="C15" s="11"/>
      <c r="D15" s="11"/>
      <c r="E15" s="14">
        <v>40000</v>
      </c>
      <c r="F15" s="14">
        <v>40000</v>
      </c>
      <c r="G15" s="13" t="s">
        <v>20</v>
      </c>
      <c r="H15" s="13" t="s">
        <v>25</v>
      </c>
      <c r="J15" s="13"/>
    </row>
    <row r="16" spans="1:10" s="15" customFormat="1" ht="44.25" customHeight="1" x14ac:dyDescent="0.25">
      <c r="A16" s="10" t="s">
        <v>18</v>
      </c>
      <c r="B16" s="43" t="s">
        <v>26</v>
      </c>
      <c r="C16" s="11"/>
      <c r="D16" s="11"/>
      <c r="E16" s="14">
        <v>120000</v>
      </c>
      <c r="F16" s="14">
        <v>120000</v>
      </c>
      <c r="G16" s="8" t="s">
        <v>80</v>
      </c>
      <c r="H16" s="13" t="s">
        <v>27</v>
      </c>
      <c r="J16" s="13"/>
    </row>
    <row r="17" spans="1:10" s="12" customFormat="1" ht="44.25" customHeight="1" x14ac:dyDescent="0.25">
      <c r="A17" s="10" t="s">
        <v>18</v>
      </c>
      <c r="B17" s="43" t="s">
        <v>105</v>
      </c>
      <c r="C17" s="11"/>
      <c r="D17" s="11"/>
      <c r="E17" s="11">
        <v>180000</v>
      </c>
      <c r="F17" s="11">
        <f>180000+55000</f>
        <v>235000</v>
      </c>
      <c r="G17" s="8" t="s">
        <v>80</v>
      </c>
      <c r="H17" s="9" t="s">
        <v>28</v>
      </c>
      <c r="J17" s="9"/>
    </row>
    <row r="18" spans="1:10" s="15" customFormat="1" ht="67.5" customHeight="1" x14ac:dyDescent="0.25">
      <c r="A18" s="10" t="s">
        <v>18</v>
      </c>
      <c r="B18" s="43" t="s">
        <v>100</v>
      </c>
      <c r="C18" s="11"/>
      <c r="D18" s="11"/>
      <c r="E18" s="14">
        <v>234000</v>
      </c>
      <c r="F18" s="14"/>
      <c r="G18" s="8" t="s">
        <v>104</v>
      </c>
      <c r="H18" s="13" t="s">
        <v>29</v>
      </c>
      <c r="J18" s="13"/>
    </row>
    <row r="19" spans="1:10" s="15" customFormat="1" ht="67.5" customHeight="1" x14ac:dyDescent="0.25">
      <c r="A19" s="10" t="s">
        <v>18</v>
      </c>
      <c r="B19" s="44" t="s">
        <v>101</v>
      </c>
      <c r="C19" s="11"/>
      <c r="D19" s="11"/>
      <c r="E19" s="14">
        <v>12000</v>
      </c>
      <c r="F19" s="14">
        <v>48000</v>
      </c>
      <c r="G19" s="8" t="s">
        <v>80</v>
      </c>
      <c r="H19" s="40" t="s">
        <v>102</v>
      </c>
      <c r="J19" s="13"/>
    </row>
    <row r="20" spans="1:10" s="15" customFormat="1" ht="67.5" customHeight="1" x14ac:dyDescent="0.25">
      <c r="A20" s="10" t="s">
        <v>18</v>
      </c>
      <c r="B20" s="44" t="s">
        <v>103</v>
      </c>
      <c r="C20" s="11"/>
      <c r="D20" s="11"/>
      <c r="E20" s="14">
        <v>175500</v>
      </c>
      <c r="F20" s="14"/>
      <c r="G20" s="8" t="s">
        <v>104</v>
      </c>
      <c r="H20" s="41" t="s">
        <v>28</v>
      </c>
      <c r="J20" s="13"/>
    </row>
    <row r="21" spans="1:10" s="1" customFormat="1" ht="44.25" customHeight="1" x14ac:dyDescent="0.2">
      <c r="A21" s="6" t="s">
        <v>30</v>
      </c>
      <c r="B21" s="34" t="s">
        <v>31</v>
      </c>
      <c r="C21" s="6"/>
      <c r="D21" s="6"/>
      <c r="E21" s="11">
        <v>65100</v>
      </c>
      <c r="F21" s="11">
        <v>65100</v>
      </c>
      <c r="G21" s="8" t="s">
        <v>80</v>
      </c>
      <c r="H21" s="8" t="s">
        <v>75</v>
      </c>
      <c r="J21" s="4"/>
    </row>
    <row r="22" spans="1:10" s="1" customFormat="1" ht="44.25" customHeight="1" x14ac:dyDescent="0.2">
      <c r="A22" s="6" t="s">
        <v>30</v>
      </c>
      <c r="B22" s="35" t="s">
        <v>32</v>
      </c>
      <c r="C22" s="6"/>
      <c r="D22" s="6"/>
      <c r="E22" s="11"/>
      <c r="F22" s="11">
        <v>200000</v>
      </c>
      <c r="G22" s="8" t="s">
        <v>80</v>
      </c>
      <c r="H22" s="9" t="s">
        <v>76</v>
      </c>
      <c r="J22" s="4"/>
    </row>
    <row r="23" spans="1:10" s="1" customFormat="1" ht="60" customHeight="1" x14ac:dyDescent="0.2">
      <c r="A23" s="6" t="s">
        <v>30</v>
      </c>
      <c r="B23" s="36" t="s">
        <v>33</v>
      </c>
      <c r="C23" s="6"/>
      <c r="D23" s="6"/>
      <c r="E23" s="11">
        <v>60000</v>
      </c>
      <c r="F23" s="11"/>
      <c r="G23" s="8" t="s">
        <v>80</v>
      </c>
      <c r="H23" s="9" t="s">
        <v>77</v>
      </c>
      <c r="J23" s="4" t="s">
        <v>34</v>
      </c>
    </row>
    <row r="24" spans="1:10" s="1" customFormat="1" ht="42.75" x14ac:dyDescent="0.2">
      <c r="A24" s="6" t="s">
        <v>30</v>
      </c>
      <c r="B24" s="37" t="s">
        <v>35</v>
      </c>
      <c r="C24" s="6"/>
      <c r="D24" s="6"/>
      <c r="E24" s="11"/>
      <c r="F24" s="11">
        <v>150000</v>
      </c>
      <c r="G24" s="8" t="s">
        <v>80</v>
      </c>
      <c r="H24" s="9" t="s">
        <v>78</v>
      </c>
      <c r="J24" s="4"/>
    </row>
    <row r="25" spans="1:10" s="1" customFormat="1" ht="44.25" customHeight="1" x14ac:dyDescent="0.2">
      <c r="A25" s="6" t="s">
        <v>30</v>
      </c>
      <c r="B25" s="36" t="s">
        <v>36</v>
      </c>
      <c r="C25" s="6"/>
      <c r="D25" s="6"/>
      <c r="E25" s="11">
        <v>150000</v>
      </c>
      <c r="F25" s="11"/>
      <c r="G25" s="8" t="s">
        <v>80</v>
      </c>
      <c r="H25" s="9" t="s">
        <v>79</v>
      </c>
      <c r="J25" s="4" t="s">
        <v>34</v>
      </c>
    </row>
    <row r="26" spans="1:10" s="21" customFormat="1" ht="54" customHeight="1" x14ac:dyDescent="0.25">
      <c r="A26" s="17" t="s">
        <v>87</v>
      </c>
      <c r="B26" s="38" t="s">
        <v>88</v>
      </c>
      <c r="C26" s="33">
        <v>115000</v>
      </c>
      <c r="D26" s="18"/>
      <c r="E26" s="19">
        <v>494500</v>
      </c>
      <c r="F26" s="19"/>
      <c r="G26" s="8" t="s">
        <v>80</v>
      </c>
      <c r="H26" s="20" t="s">
        <v>89</v>
      </c>
      <c r="J26" s="22" t="s">
        <v>92</v>
      </c>
    </row>
    <row r="27" spans="1:10" s="21" customFormat="1" ht="54" customHeight="1" x14ac:dyDescent="0.25">
      <c r="A27" s="17" t="s">
        <v>87</v>
      </c>
      <c r="B27" s="38" t="s">
        <v>90</v>
      </c>
      <c r="C27" s="18"/>
      <c r="D27" s="18"/>
      <c r="E27" s="19">
        <v>150000</v>
      </c>
      <c r="F27" s="19"/>
      <c r="G27" s="8" t="s">
        <v>80</v>
      </c>
      <c r="H27" s="20" t="s">
        <v>91</v>
      </c>
      <c r="J27" s="22" t="s">
        <v>93</v>
      </c>
    </row>
    <row r="28" spans="1:10" s="21" customFormat="1" ht="54" customHeight="1" x14ac:dyDescent="0.25">
      <c r="A28" s="17" t="s">
        <v>72</v>
      </c>
      <c r="B28" s="38" t="s">
        <v>37</v>
      </c>
      <c r="C28" s="18">
        <v>26</v>
      </c>
      <c r="D28" s="18">
        <v>26</v>
      </c>
      <c r="E28" s="19">
        <v>0</v>
      </c>
      <c r="F28" s="19">
        <v>10000</v>
      </c>
      <c r="G28" s="8" t="s">
        <v>80</v>
      </c>
      <c r="H28" s="20" t="s">
        <v>38</v>
      </c>
      <c r="J28" s="22" t="s">
        <v>39</v>
      </c>
    </row>
    <row r="29" spans="1:10" s="21" customFormat="1" ht="54" customHeight="1" x14ac:dyDescent="0.25">
      <c r="A29" s="17" t="s">
        <v>72</v>
      </c>
      <c r="B29" s="38" t="s">
        <v>40</v>
      </c>
      <c r="C29" s="23"/>
      <c r="D29" s="23"/>
      <c r="E29" s="19">
        <v>0</v>
      </c>
      <c r="F29" s="19">
        <v>20000</v>
      </c>
      <c r="G29" s="8" t="s">
        <v>80</v>
      </c>
      <c r="H29" s="16" t="s">
        <v>41</v>
      </c>
      <c r="J29" s="22" t="s">
        <v>42</v>
      </c>
    </row>
    <row r="30" spans="1:10" s="21" customFormat="1" ht="54" customHeight="1" x14ac:dyDescent="0.25">
      <c r="A30" s="17" t="s">
        <v>72</v>
      </c>
      <c r="B30" s="38" t="s">
        <v>43</v>
      </c>
      <c r="C30" s="23"/>
      <c r="D30" s="23"/>
      <c r="E30" s="19">
        <f>80000/4</f>
        <v>20000</v>
      </c>
      <c r="F30" s="19">
        <v>80000</v>
      </c>
      <c r="G30" s="8" t="s">
        <v>80</v>
      </c>
      <c r="H30" s="16" t="s">
        <v>44</v>
      </c>
      <c r="J30" s="22" t="s">
        <v>45</v>
      </c>
    </row>
    <row r="31" spans="1:10" s="21" customFormat="1" ht="54" customHeight="1" x14ac:dyDescent="0.25">
      <c r="A31" s="17" t="s">
        <v>72</v>
      </c>
      <c r="B31" s="38" t="s">
        <v>46</v>
      </c>
      <c r="C31" s="23"/>
      <c r="D31" s="23"/>
      <c r="E31" s="19">
        <v>30000</v>
      </c>
      <c r="F31" s="19">
        <v>60000</v>
      </c>
      <c r="G31" s="8" t="s">
        <v>80</v>
      </c>
      <c r="H31" s="16" t="s">
        <v>47</v>
      </c>
      <c r="J31" s="22" t="s">
        <v>48</v>
      </c>
    </row>
    <row r="32" spans="1:10" s="21" customFormat="1" ht="54" customHeight="1" x14ac:dyDescent="0.25">
      <c r="A32" s="17" t="s">
        <v>72</v>
      </c>
      <c r="B32" s="38" t="s">
        <v>49</v>
      </c>
      <c r="C32" s="23"/>
      <c r="D32" s="23"/>
      <c r="E32" s="19">
        <f>50000+60000</f>
        <v>110000</v>
      </c>
      <c r="F32" s="19">
        <v>50000</v>
      </c>
      <c r="G32" s="8" t="s">
        <v>80</v>
      </c>
      <c r="H32" s="16" t="s">
        <v>50</v>
      </c>
      <c r="J32" s="22"/>
    </row>
    <row r="33" spans="1:10" s="21" customFormat="1" ht="54" customHeight="1" x14ac:dyDescent="0.25">
      <c r="A33" s="17" t="s">
        <v>72</v>
      </c>
      <c r="B33" s="38" t="str">
        <f>UPPER("Fornitura di postazioni di lavoro e materiale hw/sw")</f>
        <v>FORNITURA DI POSTAZIONI DI LAVORO E MATERIALE HW/SW</v>
      </c>
      <c r="C33" s="23"/>
      <c r="D33" s="23"/>
      <c r="E33" s="19">
        <v>0</v>
      </c>
      <c r="F33" s="19">
        <v>50000</v>
      </c>
      <c r="G33" s="8" t="s">
        <v>80</v>
      </c>
      <c r="H33" s="16" t="s">
        <v>51</v>
      </c>
      <c r="J33" s="22"/>
    </row>
    <row r="34" spans="1:10" s="21" customFormat="1" ht="54" customHeight="1" x14ac:dyDescent="0.25">
      <c r="A34" s="17" t="s">
        <v>72</v>
      </c>
      <c r="B34" s="38" t="s">
        <v>52</v>
      </c>
      <c r="C34" s="18">
        <v>15</v>
      </c>
      <c r="D34" s="23"/>
      <c r="E34" s="19">
        <v>50000</v>
      </c>
      <c r="F34" s="19">
        <v>0</v>
      </c>
      <c r="G34" s="8" t="s">
        <v>80</v>
      </c>
      <c r="H34" s="16" t="s">
        <v>53</v>
      </c>
      <c r="J34" s="22"/>
    </row>
    <row r="35" spans="1:10" s="21" customFormat="1" ht="54" customHeight="1" x14ac:dyDescent="0.25">
      <c r="A35" s="17" t="s">
        <v>72</v>
      </c>
      <c r="B35" s="38" t="s">
        <v>54</v>
      </c>
      <c r="C35" s="23"/>
      <c r="D35" s="23"/>
      <c r="E35" s="19">
        <v>60000</v>
      </c>
      <c r="F35" s="19">
        <v>0</v>
      </c>
      <c r="G35" s="8" t="s">
        <v>80</v>
      </c>
      <c r="H35" s="16" t="s">
        <v>50</v>
      </c>
      <c r="J35" s="22"/>
    </row>
    <row r="36" spans="1:10" s="21" customFormat="1" ht="54" customHeight="1" x14ac:dyDescent="0.25">
      <c r="A36" s="17" t="s">
        <v>72</v>
      </c>
      <c r="B36" s="38" t="s">
        <v>55</v>
      </c>
      <c r="C36" s="23"/>
      <c r="D36" s="23"/>
      <c r="E36" s="19">
        <v>45000</v>
      </c>
      <c r="F36" s="19">
        <v>20000</v>
      </c>
      <c r="G36" s="8" t="s">
        <v>80</v>
      </c>
      <c r="H36" s="16" t="s">
        <v>56</v>
      </c>
      <c r="J36" s="22"/>
    </row>
    <row r="37" spans="1:10" s="21" customFormat="1" ht="49.5" customHeight="1" x14ac:dyDescent="0.25">
      <c r="A37" s="17" t="s">
        <v>72</v>
      </c>
      <c r="B37" s="38" t="s">
        <v>57</v>
      </c>
      <c r="C37" s="23"/>
      <c r="D37" s="23"/>
      <c r="E37" s="19">
        <v>80000</v>
      </c>
      <c r="F37" s="19">
        <v>140000</v>
      </c>
      <c r="G37" s="8" t="s">
        <v>80</v>
      </c>
      <c r="H37" s="16" t="s">
        <v>58</v>
      </c>
      <c r="J37" s="22"/>
    </row>
    <row r="38" spans="1:10" s="21" customFormat="1" ht="87.75" customHeight="1" x14ac:dyDescent="0.25">
      <c r="A38" s="17" t="s">
        <v>72</v>
      </c>
      <c r="B38" s="38" t="s">
        <v>59</v>
      </c>
      <c r="C38" s="23"/>
      <c r="D38" s="23"/>
      <c r="E38" s="19">
        <v>15000</v>
      </c>
      <c r="F38" s="19">
        <v>60000</v>
      </c>
      <c r="G38" s="8" t="s">
        <v>80</v>
      </c>
      <c r="H38" s="16" t="s">
        <v>44</v>
      </c>
      <c r="J38" s="22"/>
    </row>
    <row r="39" spans="1:10" s="21" customFormat="1" ht="77.25" customHeight="1" x14ac:dyDescent="0.25">
      <c r="A39" s="17" t="s">
        <v>72</v>
      </c>
      <c r="B39" s="38" t="s">
        <v>60</v>
      </c>
      <c r="C39" s="23"/>
      <c r="D39" s="23"/>
      <c r="E39" s="19">
        <v>40000</v>
      </c>
      <c r="F39" s="19">
        <v>40000</v>
      </c>
      <c r="G39" s="8" t="s">
        <v>80</v>
      </c>
      <c r="H39" s="16" t="s">
        <v>44</v>
      </c>
      <c r="J39" s="22"/>
    </row>
    <row r="40" spans="1:10" s="21" customFormat="1" ht="69" customHeight="1" x14ac:dyDescent="0.25">
      <c r="A40" s="17" t="s">
        <v>72</v>
      </c>
      <c r="B40" s="38" t="s">
        <v>62</v>
      </c>
      <c r="C40" s="23"/>
      <c r="D40" s="23"/>
      <c r="E40" s="19">
        <v>780000</v>
      </c>
      <c r="F40" s="19"/>
      <c r="G40" s="16" t="s">
        <v>82</v>
      </c>
      <c r="H40" s="16" t="s">
        <v>63</v>
      </c>
      <c r="J40" s="22"/>
    </row>
    <row r="41" spans="1:10" s="21" customFormat="1" ht="84" customHeight="1" x14ac:dyDescent="0.25">
      <c r="A41" s="17" t="s">
        <v>72</v>
      </c>
      <c r="B41" s="38" t="s">
        <v>64</v>
      </c>
      <c r="C41" s="23"/>
      <c r="D41" s="23"/>
      <c r="E41" s="19">
        <v>660000</v>
      </c>
      <c r="F41" s="19"/>
      <c r="G41" s="16" t="s">
        <v>82</v>
      </c>
      <c r="H41" s="16" t="s">
        <v>65</v>
      </c>
      <c r="J41" s="22"/>
    </row>
    <row r="42" spans="1:10" s="21" customFormat="1" ht="64.5" customHeight="1" x14ac:dyDescent="0.25">
      <c r="A42" s="17" t="s">
        <v>72</v>
      </c>
      <c r="B42" s="39" t="s">
        <v>66</v>
      </c>
      <c r="C42" s="31"/>
      <c r="D42" s="31"/>
      <c r="E42" s="32">
        <v>300000</v>
      </c>
      <c r="F42" s="32"/>
      <c r="G42" s="20" t="s">
        <v>83</v>
      </c>
      <c r="H42" s="20" t="s">
        <v>67</v>
      </c>
      <c r="J42" s="22"/>
    </row>
    <row r="43" spans="1:10" s="21" customFormat="1" ht="100.5" customHeight="1" x14ac:dyDescent="0.25">
      <c r="A43" s="17" t="s">
        <v>72</v>
      </c>
      <c r="B43" s="38" t="s">
        <v>68</v>
      </c>
      <c r="C43" s="23"/>
      <c r="D43" s="23"/>
      <c r="E43" s="19">
        <v>155000</v>
      </c>
      <c r="F43" s="19"/>
      <c r="G43" s="16" t="s">
        <v>84</v>
      </c>
      <c r="H43" s="16" t="s">
        <v>67</v>
      </c>
      <c r="J43" s="22"/>
    </row>
    <row r="44" spans="1:10" s="21" customFormat="1" ht="66" customHeight="1" x14ac:dyDescent="0.25">
      <c r="A44" s="17" t="s">
        <v>72</v>
      </c>
      <c r="B44" s="38" t="s">
        <v>69</v>
      </c>
      <c r="C44" s="23"/>
      <c r="D44" s="23"/>
      <c r="E44" s="19">
        <v>550000</v>
      </c>
      <c r="F44" s="19"/>
      <c r="G44" s="16" t="s">
        <v>94</v>
      </c>
      <c r="H44" s="16" t="s">
        <v>67</v>
      </c>
      <c r="J44" s="22"/>
    </row>
    <row r="45" spans="1:10" s="21" customFormat="1" ht="54" customHeight="1" x14ac:dyDescent="0.25">
      <c r="A45" s="17" t="s">
        <v>72</v>
      </c>
      <c r="B45" s="38" t="s">
        <v>70</v>
      </c>
      <c r="C45" s="23"/>
      <c r="D45" s="23"/>
      <c r="E45" s="19">
        <v>260000</v>
      </c>
      <c r="F45" s="19"/>
      <c r="G45" s="16" t="s">
        <v>85</v>
      </c>
      <c r="H45" s="16" t="s">
        <v>63</v>
      </c>
      <c r="J45" s="22"/>
    </row>
    <row r="46" spans="1:10" s="21" customFormat="1" ht="54.75" customHeight="1" x14ac:dyDescent="0.25">
      <c r="A46" s="17" t="s">
        <v>61</v>
      </c>
      <c r="B46" s="38" t="s">
        <v>71</v>
      </c>
      <c r="C46" s="23"/>
      <c r="D46" s="23"/>
      <c r="E46" s="19">
        <v>400000</v>
      </c>
      <c r="F46" s="19">
        <v>120000</v>
      </c>
      <c r="G46" s="16" t="s">
        <v>86</v>
      </c>
      <c r="H46" s="16" t="s">
        <v>63</v>
      </c>
      <c r="J46" s="22"/>
    </row>
    <row r="47" spans="1:10" s="21" customFormat="1" ht="54.75" customHeight="1" x14ac:dyDescent="0.25">
      <c r="A47" s="17" t="s">
        <v>61</v>
      </c>
      <c r="B47" s="22" t="s">
        <v>122</v>
      </c>
      <c r="C47" s="23"/>
      <c r="D47" s="23"/>
      <c r="E47" s="19">
        <v>254098.36</v>
      </c>
      <c r="F47" s="19"/>
      <c r="G47" s="16" t="s">
        <v>123</v>
      </c>
      <c r="H47" s="20" t="s">
        <v>67</v>
      </c>
      <c r="J47" s="22"/>
    </row>
    <row r="48" spans="1:10" s="21" customFormat="1" ht="54.75" customHeight="1" x14ac:dyDescent="0.25">
      <c r="A48" s="17" t="s">
        <v>106</v>
      </c>
      <c r="B48" s="38" t="s">
        <v>107</v>
      </c>
      <c r="C48" s="23"/>
      <c r="D48" s="23"/>
      <c r="E48" s="19"/>
      <c r="F48" s="19">
        <v>120000</v>
      </c>
      <c r="G48" s="16" t="s">
        <v>80</v>
      </c>
      <c r="H48" s="16" t="s">
        <v>108</v>
      </c>
      <c r="J48" s="22"/>
    </row>
    <row r="49" spans="1:10" s="21" customFormat="1" ht="54.75" customHeight="1" x14ac:dyDescent="0.25">
      <c r="A49" s="17" t="s">
        <v>106</v>
      </c>
      <c r="B49" s="38" t="s">
        <v>109</v>
      </c>
      <c r="C49" s="23"/>
      <c r="D49" s="23"/>
      <c r="E49" s="19">
        <v>65000</v>
      </c>
      <c r="F49" s="19">
        <v>65000</v>
      </c>
      <c r="G49" s="16" t="s">
        <v>80</v>
      </c>
      <c r="H49" s="16" t="s">
        <v>110</v>
      </c>
      <c r="J49" s="22"/>
    </row>
    <row r="50" spans="1:10" s="21" customFormat="1" ht="54.75" customHeight="1" x14ac:dyDescent="0.25">
      <c r="A50" s="17" t="s">
        <v>106</v>
      </c>
      <c r="B50" s="38" t="s">
        <v>111</v>
      </c>
      <c r="C50" s="23"/>
      <c r="D50" s="23"/>
      <c r="E50" s="19">
        <v>40000</v>
      </c>
      <c r="F50" s="19">
        <v>40000</v>
      </c>
      <c r="G50" s="16" t="s">
        <v>80</v>
      </c>
      <c r="H50" s="16" t="s">
        <v>112</v>
      </c>
      <c r="J50" s="22"/>
    </row>
    <row r="51" spans="1:10" s="21" customFormat="1" ht="54.75" customHeight="1" x14ac:dyDescent="0.25">
      <c r="A51" s="17" t="s">
        <v>106</v>
      </c>
      <c r="B51" s="38" t="s">
        <v>113</v>
      </c>
      <c r="C51" s="23"/>
      <c r="D51" s="23"/>
      <c r="E51" s="19">
        <v>50000</v>
      </c>
      <c r="F51" s="19">
        <v>100000</v>
      </c>
      <c r="G51" s="16" t="s">
        <v>80</v>
      </c>
      <c r="H51" s="16" t="s">
        <v>114</v>
      </c>
      <c r="J51" s="22" t="s">
        <v>115</v>
      </c>
    </row>
    <row r="52" spans="1:10" s="21" customFormat="1" ht="54.75" customHeight="1" x14ac:dyDescent="0.25">
      <c r="A52" s="17" t="s">
        <v>106</v>
      </c>
      <c r="B52" s="38" t="s">
        <v>116</v>
      </c>
      <c r="C52" s="23"/>
      <c r="D52" s="23"/>
      <c r="E52" s="19"/>
      <c r="F52" s="19">
        <v>56000</v>
      </c>
      <c r="G52" s="16" t="s">
        <v>80</v>
      </c>
      <c r="H52" s="16" t="s">
        <v>117</v>
      </c>
      <c r="J52" s="22" t="s">
        <v>118</v>
      </c>
    </row>
    <row r="53" spans="1:10" s="21" customFormat="1" ht="54.75" customHeight="1" x14ac:dyDescent="0.25">
      <c r="A53" s="17" t="s">
        <v>106</v>
      </c>
      <c r="B53" s="38" t="s">
        <v>119</v>
      </c>
      <c r="C53" s="23"/>
      <c r="D53" s="23"/>
      <c r="E53" s="46">
        <v>33900</v>
      </c>
      <c r="F53" s="47">
        <v>52120</v>
      </c>
      <c r="G53" s="16" t="s">
        <v>80</v>
      </c>
      <c r="H53" s="16" t="s">
        <v>120</v>
      </c>
      <c r="J53" s="22" t="s">
        <v>121</v>
      </c>
    </row>
    <row r="55" spans="1:10" s="24" customFormat="1" ht="20.25" x14ac:dyDescent="0.3">
      <c r="A55" s="48" t="s">
        <v>73</v>
      </c>
      <c r="B55" s="49"/>
      <c r="C55" s="29"/>
      <c r="D55" s="29"/>
      <c r="E55" s="30">
        <f>SUM(E5:E54)</f>
        <v>6441098.4300000006</v>
      </c>
      <c r="F55" s="30">
        <f>SUM(F5:F54)</f>
        <v>2603220.0700000003</v>
      </c>
      <c r="G55" s="29"/>
      <c r="H55" s="29"/>
      <c r="J55" s="29"/>
    </row>
    <row r="56" spans="1:10" s="1" customFormat="1" ht="14.25" x14ac:dyDescent="0.2">
      <c r="E56" s="25"/>
      <c r="F56" s="25"/>
      <c r="G56" s="25"/>
      <c r="H56" s="25"/>
    </row>
    <row r="58" spans="1:10" x14ac:dyDescent="0.25">
      <c r="E58" s="45"/>
      <c r="F58" s="45"/>
    </row>
    <row r="59" spans="1:10" x14ac:dyDescent="0.25">
      <c r="E59" s="45"/>
      <c r="F59" s="45"/>
    </row>
    <row r="60" spans="1:10" x14ac:dyDescent="0.25">
      <c r="E60" s="45"/>
      <c r="F60" s="45"/>
    </row>
  </sheetData>
  <mergeCells count="9">
    <mergeCell ref="A55:B55"/>
    <mergeCell ref="A1:H1"/>
    <mergeCell ref="C3:D3"/>
    <mergeCell ref="E3:F3"/>
    <mergeCell ref="J3:J4"/>
    <mergeCell ref="A3:A4"/>
    <mergeCell ref="B3:B4"/>
    <mergeCell ref="G3:G4"/>
    <mergeCell ref="H3:H4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paperSize="9" scale="51" fitToHeight="4" orientation="landscape" r:id="rId1"/>
  <rowBreaks count="2" manualBreakCount="2">
    <brk id="27" max="9" man="1"/>
    <brk id="4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PROGR_BIENNALE_BENI_SERVIZI</vt:lpstr>
      <vt:lpstr>PROGR_BIENNALE_BENI_SERVIZI!Area_stampa</vt:lpstr>
      <vt:lpstr>PROGR_BIENNALE_BENI_SERVIZI!Titoli_stampa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fsantelli</dc:creator>
  <cp:lastModifiedBy>sminguzzi</cp:lastModifiedBy>
  <cp:lastPrinted>2016-11-28T12:16:18Z</cp:lastPrinted>
  <dcterms:created xsi:type="dcterms:W3CDTF">2016-06-09T09:24:02Z</dcterms:created>
  <dcterms:modified xsi:type="dcterms:W3CDTF">2017-04-04T14:26:12Z</dcterms:modified>
</cp:coreProperties>
</file>